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210" yWindow="165" windowWidth="14340" windowHeight="8130"/>
  </bookViews>
  <sheets>
    <sheet name="REPLACE・SUBSTITUTE" sheetId="2" r:id="rId1"/>
  </sheets>
  <calcPr calcId="171027"/>
</workbook>
</file>

<file path=xl/calcChain.xml><?xml version="1.0" encoding="utf-8"?>
<calcChain xmlns="http://schemas.openxmlformats.org/spreadsheetml/2006/main">
  <c r="G37" i="2" l="1"/>
  <c r="G38" i="2"/>
  <c r="G36" i="2"/>
  <c r="F27" i="2"/>
  <c r="G27" i="2"/>
  <c r="F28" i="2"/>
  <c r="G28" i="2" s="1"/>
  <c r="F26" i="2"/>
  <c r="G26" i="2" s="1"/>
  <c r="G20" i="2"/>
  <c r="G19" i="2"/>
  <c r="E11" i="2"/>
  <c r="E12" i="2"/>
  <c r="E10" i="2"/>
  <c r="D11" i="2"/>
  <c r="D12" i="2"/>
  <c r="D10" i="2"/>
  <c r="C11" i="2"/>
  <c r="C12" i="2"/>
  <c r="C10" i="2"/>
</calcChain>
</file>

<file path=xl/sharedStrings.xml><?xml version="1.0" encoding="utf-8"?>
<sst xmlns="http://schemas.openxmlformats.org/spreadsheetml/2006/main" count="53" uniqueCount="37">
  <si>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</si>
  <si>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</si>
  <si>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</si>
  <si>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</si>
  <si>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元の文字列</t>
    <rPh sb="0" eb="1">
      <t>モト</t>
    </rPh>
    <rPh sb="2" eb="5">
      <t>モジレツ</t>
    </rPh>
    <phoneticPr fontId="2"/>
  </si>
  <si>
    <t>会社名</t>
    <rPh sb="0" eb="3">
      <t>カイシャメイ</t>
    </rPh>
    <phoneticPr fontId="2"/>
  </si>
  <si>
    <t>REPLACE(対象文字列，開始位置，置換文字数，置換後文字列）</t>
    <rPh sb="8" eb="10">
      <t>タイショウ</t>
    </rPh>
    <rPh sb="10" eb="13">
      <t>モジレツ</t>
    </rPh>
    <rPh sb="14" eb="16">
      <t>カイシ</t>
    </rPh>
    <rPh sb="16" eb="18">
      <t>イチ</t>
    </rPh>
    <rPh sb="19" eb="21">
      <t>チカン</t>
    </rPh>
    <rPh sb="21" eb="24">
      <t>モジスウ</t>
    </rPh>
    <rPh sb="25" eb="27">
      <t>チカン</t>
    </rPh>
    <rPh sb="27" eb="28">
      <t>ゴ</t>
    </rPh>
    <rPh sb="28" eb="31">
      <t>モジレツ</t>
    </rPh>
    <phoneticPr fontId="2"/>
  </si>
  <si>
    <t>対象文字列の指定位置から置換文字数分を置換後文字列に</t>
    <rPh sb="0" eb="2">
      <t>タイショウ</t>
    </rPh>
    <rPh sb="2" eb="5">
      <t>モジレツ</t>
    </rPh>
    <rPh sb="6" eb="8">
      <t>シテイ</t>
    </rPh>
    <rPh sb="8" eb="10">
      <t>イチ</t>
    </rPh>
    <rPh sb="12" eb="14">
      <t>チカン</t>
    </rPh>
    <rPh sb="14" eb="17">
      <t>モジスウ</t>
    </rPh>
    <rPh sb="17" eb="18">
      <t>ブン</t>
    </rPh>
    <rPh sb="19" eb="21">
      <t>チカン</t>
    </rPh>
    <rPh sb="21" eb="22">
      <t>ゴ</t>
    </rPh>
    <rPh sb="22" eb="25">
      <t>モジレツ</t>
    </rPh>
    <phoneticPr fontId="2"/>
  </si>
  <si>
    <t>置き換える。</t>
  </si>
  <si>
    <t>REPLACE
2～4字目
　　　→かきくけこ</t>
    <rPh sb="11" eb="12">
      <t>ジ</t>
    </rPh>
    <rPh sb="12" eb="13">
      <t>メ</t>
    </rPh>
    <phoneticPr fontId="2"/>
  </si>
  <si>
    <t>◎文字列を置き換える　REPLACE・SUBSTITUTE</t>
    <rPh sb="1" eb="4">
      <t>モジレツ</t>
    </rPh>
    <rPh sb="5" eb="6">
      <t>オ</t>
    </rPh>
    <rPh sb="7" eb="8">
      <t>カ</t>
    </rPh>
    <phoneticPr fontId="2"/>
  </si>
  <si>
    <t>SUBSTITUTE（対象文字列，検索文字列，置換後文字列［，置換対象］）</t>
    <rPh sb="11" eb="13">
      <t>タイショウ</t>
    </rPh>
    <rPh sb="13" eb="16">
      <t>モジレツ</t>
    </rPh>
    <rPh sb="17" eb="19">
      <t>ケンサク</t>
    </rPh>
    <rPh sb="19" eb="22">
      <t>モジレツ</t>
    </rPh>
    <rPh sb="23" eb="25">
      <t>チカン</t>
    </rPh>
    <rPh sb="25" eb="26">
      <t>ゴ</t>
    </rPh>
    <rPh sb="26" eb="29">
      <t>モジレツ</t>
    </rPh>
    <rPh sb="31" eb="33">
      <t>チカン</t>
    </rPh>
    <rPh sb="33" eb="35">
      <t>タイショウ</t>
    </rPh>
    <phoneticPr fontId="2"/>
  </si>
  <si>
    <t>対象文字列の中から検索文字列の探し，置換後文字列に置き換える。</t>
    <rPh sb="0" eb="2">
      <t>タイショウ</t>
    </rPh>
    <rPh sb="2" eb="5">
      <t>モジレツ</t>
    </rPh>
    <rPh sb="6" eb="7">
      <t>ナカ</t>
    </rPh>
    <rPh sb="9" eb="11">
      <t>ケンサク</t>
    </rPh>
    <rPh sb="11" eb="14">
      <t>モジレツ</t>
    </rPh>
    <rPh sb="15" eb="16">
      <t>サガ</t>
    </rPh>
    <rPh sb="18" eb="20">
      <t>チカン</t>
    </rPh>
    <rPh sb="20" eb="21">
      <t>ゴ</t>
    </rPh>
    <rPh sb="21" eb="24">
      <t>モジレツ</t>
    </rPh>
    <rPh sb="25" eb="26">
      <t>オ</t>
    </rPh>
    <rPh sb="27" eb="28">
      <t>カ</t>
    </rPh>
    <phoneticPr fontId="2"/>
  </si>
  <si>
    <t>置換対象（数値）を指定すると，見つかった文字列の何番目を</t>
    <rPh sb="0" eb="2">
      <t>チカン</t>
    </rPh>
    <rPh sb="2" eb="4">
      <t>タイショウ</t>
    </rPh>
    <rPh sb="5" eb="7">
      <t>スウチ</t>
    </rPh>
    <rPh sb="9" eb="11">
      <t>シテイ</t>
    </rPh>
    <rPh sb="15" eb="16">
      <t>ミ</t>
    </rPh>
    <rPh sb="20" eb="23">
      <t>モジレツ</t>
    </rPh>
    <rPh sb="24" eb="27">
      <t>ナンバンメ</t>
    </rPh>
    <phoneticPr fontId="2"/>
  </si>
  <si>
    <t>置換するかを指定できる。省略時はすべて置換する。</t>
  </si>
  <si>
    <t>SUBSTITUTE
アイ→***</t>
    <phoneticPr fontId="2"/>
  </si>
  <si>
    <t>SUBSTITUTE
2番目のアイ→***</t>
    <rPh sb="12" eb="14">
      <t>バンメ</t>
    </rPh>
    <phoneticPr fontId="2"/>
  </si>
  <si>
    <r>
      <t>ABC</t>
    </r>
    <r>
      <rPr>
        <sz val="11"/>
        <color indexed="10"/>
        <rFont val="ＭＳ Ｐゴシック"/>
        <family val="3"/>
        <charset val="128"/>
      </rPr>
      <t>アイ</t>
    </r>
    <r>
      <rPr>
        <sz val="11"/>
        <rFont val="ＭＳ Ｐゴシック"/>
        <family val="3"/>
        <charset val="128"/>
      </rPr>
      <t>ｳﾁｱｲEF</t>
    </r>
    <phoneticPr fontId="2"/>
  </si>
  <si>
    <r>
      <t>ｱｲウチ</t>
    </r>
    <r>
      <rPr>
        <sz val="11"/>
        <color indexed="10"/>
        <rFont val="ＭＳ Ｐゴシック"/>
        <family val="3"/>
        <charset val="128"/>
      </rPr>
      <t>アイ</t>
    </r>
    <r>
      <rPr>
        <sz val="11"/>
        <rFont val="ＭＳ Ｐゴシック"/>
        <family val="3"/>
        <charset val="128"/>
      </rPr>
      <t>うち</t>
    </r>
    <r>
      <rPr>
        <sz val="11"/>
        <color indexed="10"/>
        <rFont val="ＭＳ Ｐゴシック"/>
        <family val="3"/>
        <charset val="128"/>
      </rPr>
      <t>アイ</t>
    </r>
    <phoneticPr fontId="2"/>
  </si>
  <si>
    <r>
      <t>P</t>
    </r>
    <r>
      <rPr>
        <sz val="11"/>
        <rFont val="ＭＳ Ｐゴシック"/>
        <family val="3"/>
        <charset val="128"/>
      </rPr>
      <t>Q</t>
    </r>
    <r>
      <rPr>
        <sz val="11"/>
        <color indexed="10"/>
        <rFont val="ＭＳ Ｐゴシック"/>
        <family val="3"/>
        <charset val="128"/>
      </rPr>
      <t>アイ</t>
    </r>
    <r>
      <rPr>
        <sz val="11"/>
        <rFont val="ＭＳ Ｐゴシック"/>
        <family val="3"/>
        <charset val="128"/>
      </rPr>
      <t>ｳﾁ</t>
    </r>
    <r>
      <rPr>
        <sz val="11"/>
        <color indexed="10"/>
        <rFont val="ＭＳ Ｐゴシック"/>
        <family val="3"/>
        <charset val="128"/>
      </rPr>
      <t>アイ</t>
    </r>
    <r>
      <rPr>
        <sz val="11"/>
        <rFont val="ＭＳ Ｐゴシック"/>
        <family val="3"/>
        <charset val="128"/>
      </rPr>
      <t>ｳﾁ</t>
    </r>
    <r>
      <rPr>
        <sz val="11"/>
        <color indexed="10"/>
        <rFont val="ＭＳ Ｐゴシック"/>
        <family val="3"/>
        <charset val="128"/>
      </rPr>
      <t>アイ</t>
    </r>
    <phoneticPr fontId="2"/>
  </si>
  <si>
    <t>次の会社名の「株式会社」を「（株）」に変更しなさい。</t>
    <rPh sb="0" eb="1">
      <t>ツギ</t>
    </rPh>
    <rPh sb="2" eb="5">
      <t>カイシャメイ</t>
    </rPh>
    <rPh sb="7" eb="11">
      <t>カブシキガイシャ</t>
    </rPh>
    <rPh sb="15" eb="16">
      <t>カブ</t>
    </rPh>
    <rPh sb="19" eb="21">
      <t>ヘンコウ</t>
    </rPh>
    <phoneticPr fontId="2"/>
  </si>
  <si>
    <t>変更後</t>
    <rPh sb="0" eb="2">
      <t>ヘンコウ</t>
    </rPh>
    <rPh sb="2" eb="3">
      <t>ゴ</t>
    </rPh>
    <phoneticPr fontId="2"/>
  </si>
  <si>
    <t>株式会社大岩商会</t>
    <rPh sb="0" eb="4">
      <t>カブシキガイシャ</t>
    </rPh>
    <rPh sb="4" eb="6">
      <t>オオイワ</t>
    </rPh>
    <rPh sb="6" eb="8">
      <t>ショウカイ</t>
    </rPh>
    <phoneticPr fontId="2"/>
  </si>
  <si>
    <t>ギレイ株式会社</t>
    <rPh sb="3" eb="7">
      <t>カブシキガイシャ</t>
    </rPh>
    <phoneticPr fontId="2"/>
  </si>
  <si>
    <t>Aの位置</t>
    <rPh sb="2" eb="4">
      <t>イチ</t>
    </rPh>
    <phoneticPr fontId="2"/>
  </si>
  <si>
    <t>次の商品番号の最初の「A」で始まる4文字を「D10」に変更しなさい。</t>
    <rPh sb="0" eb="1">
      <t>ツギ</t>
    </rPh>
    <rPh sb="2" eb="4">
      <t>ショウヒン</t>
    </rPh>
    <rPh sb="4" eb="6">
      <t>バンゴウ</t>
    </rPh>
    <rPh sb="7" eb="9">
      <t>サイショ</t>
    </rPh>
    <rPh sb="14" eb="15">
      <t>ハジ</t>
    </rPh>
    <rPh sb="18" eb="20">
      <t>モジ</t>
    </rPh>
    <rPh sb="27" eb="29">
      <t>ヘンコウ</t>
    </rPh>
    <phoneticPr fontId="2"/>
  </si>
  <si>
    <r>
      <t>NP-</t>
    </r>
    <r>
      <rPr>
        <sz val="11"/>
        <color indexed="10"/>
        <rFont val="ＭＳ Ｐゴシック"/>
        <family val="3"/>
        <charset val="128"/>
      </rPr>
      <t>AB15</t>
    </r>
    <r>
      <rPr>
        <sz val="11"/>
        <rFont val="ＭＳ Ｐゴシック"/>
        <family val="3"/>
        <charset val="128"/>
      </rPr>
      <t>-702</t>
    </r>
    <phoneticPr fontId="2"/>
  </si>
  <si>
    <r>
      <t>K346</t>
    </r>
    <r>
      <rPr>
        <sz val="11"/>
        <color indexed="10"/>
        <rFont val="ＭＳ Ｐゴシック"/>
        <family val="3"/>
        <charset val="128"/>
      </rPr>
      <t>A203</t>
    </r>
    <r>
      <rPr>
        <sz val="11"/>
        <rFont val="ＭＳ Ｐゴシック"/>
        <family val="3"/>
        <charset val="128"/>
      </rPr>
      <t>-A1</t>
    </r>
    <phoneticPr fontId="2"/>
  </si>
  <si>
    <r>
      <t>106B8</t>
    </r>
    <r>
      <rPr>
        <sz val="11"/>
        <color indexed="10"/>
        <rFont val="ＭＳ Ｐゴシック"/>
        <family val="3"/>
        <charset val="128"/>
      </rPr>
      <t>A-78</t>
    </r>
    <r>
      <rPr>
        <sz val="11"/>
        <rFont val="ＭＳ Ｐゴシック"/>
        <family val="3"/>
        <charset val="128"/>
      </rPr>
      <t>A4956</t>
    </r>
    <phoneticPr fontId="2"/>
  </si>
  <si>
    <t>＜練習3＞</t>
    <rPh sb="1" eb="3">
      <t>レンシュウ</t>
    </rPh>
    <phoneticPr fontId="2"/>
  </si>
  <si>
    <t>＊FINDまたはSEARCH</t>
    <phoneticPr fontId="2"/>
  </si>
  <si>
    <t>　を利用して求める。</t>
    <rPh sb="2" eb="4">
      <t>リヨウ</t>
    </rPh>
    <rPh sb="6" eb="7">
      <t>モト</t>
    </rPh>
    <phoneticPr fontId="2"/>
  </si>
  <si>
    <t>商品番号の2つ目の「-」を「/」に変更しなさい。</t>
    <rPh sb="0" eb="2">
      <t>ショウヒン</t>
    </rPh>
    <rPh sb="2" eb="4">
      <t>バンゴウ</t>
    </rPh>
    <rPh sb="7" eb="8">
      <t>メ</t>
    </rPh>
    <rPh sb="17" eb="19">
      <t>ヘンコウ</t>
    </rPh>
    <phoneticPr fontId="2"/>
  </si>
  <si>
    <t>商品番号</t>
    <rPh sb="0" eb="2">
      <t>ショウヒン</t>
    </rPh>
    <rPh sb="2" eb="4">
      <t>バンゴウ</t>
    </rPh>
    <phoneticPr fontId="2"/>
  </si>
  <si>
    <t>NP-AB15-702</t>
    <phoneticPr fontId="2"/>
  </si>
  <si>
    <t>K3-46A-203-A1</t>
    <phoneticPr fontId="2"/>
  </si>
  <si>
    <t>106-B8A-78-A-49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</si>
</sst>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5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/>
  </sheetViews>
  <sheetFormatPr defaultRowHeight="13.5" x14ac:dyDescent="0.15"/>
  <cols>
    <col min="1" max="1" width="10.375" customWidth="1"/>
    <col min="2" max="2" width="17.5" customWidth="1"/>
    <col min="3" max="3" width="20.5" customWidth="1"/>
    <col min="4" max="4" width="16.5" customWidth="1"/>
    <col min="5" max="5" width="21" customWidth="1"/>
    <col min="6" max="6" width="16.5" customWidth="1"/>
    <col min="7" max="7" width="17.75" bestFit="1" customWidth="1"/>
    <col min="8" max="8" width="12.625" customWidth="1"/>
    <col min="9" max="9" width="13.875" bestFit="1" customWidth="1"/>
    <col min="10" max="10" width="11.5" bestFit="1" customWidth="1"/>
  </cols>
  <sheetData>
    <row r="1" spans="1:5" ht="25.5" x14ac:dyDescent="0.15">
      <c r="A1" s="8" t="s">
        <v>10</v>
      </c>
    </row>
    <row r="3" spans="1:5" x14ac:dyDescent="0.15">
      <c r="A3" t="s">
        <v>6</v>
      </c>
      <c r="E3" t="s">
        <v>7</v>
      </c>
    </row>
    <row r="4" spans="1:5" x14ac:dyDescent="0.15">
      <c r="E4" t="s">
        <v>8</v>
      </c>
    </row>
    <row r="5" spans="1:5" x14ac:dyDescent="0.15">
      <c r="A5" t="s">
        <v>11</v>
      </c>
      <c r="E5" t="s">
        <v>12</v>
      </c>
    </row>
    <row r="6" spans="1:5" x14ac:dyDescent="0.15">
      <c r="E6" t="s">
        <v>13</v>
      </c>
    </row>
    <row r="7" spans="1:5" x14ac:dyDescent="0.15">
      <c r="A7" s="2"/>
      <c r="E7" t="s">
        <v>14</v>
      </c>
    </row>
    <row r="8" spans="1:5" x14ac:dyDescent="0.15">
      <c r="B8" t="s">
        <v>3</v>
      </c>
    </row>
    <row r="9" spans="1:5" ht="40.5" x14ac:dyDescent="0.15">
      <c r="B9" s="3" t="s">
        <v>4</v>
      </c>
      <c r="C9" s="7" t="s">
        <v>9</v>
      </c>
      <c r="D9" s="5" t="s">
        <v>15</v>
      </c>
      <c r="E9" s="5" t="s">
        <v>16</v>
      </c>
    </row>
    <row r="10" spans="1:5" x14ac:dyDescent="0.15">
      <c r="B10" s="1" t="s">
        <v>17</v>
      </c>
      <c r="C10" s="1" t="str">
        <f>REPLACE(B10,2,3,"かきくけこ")</f>
        <v>AかきくけこイｳﾁｱｲEF</v>
      </c>
      <c r="D10" s="1" t="str">
        <f>SUBSTITUTE(B10,"アイ", "***")</f>
        <v>ABC***ｳﾁｱｲEF</v>
      </c>
      <c r="E10" s="1" t="str">
        <f>SUBSTITUTE(B10,"アイ","***",2)</f>
        <v>ABCアイｳﾁｱｲEF</v>
      </c>
    </row>
    <row r="11" spans="1:5" x14ac:dyDescent="0.15">
      <c r="B11" s="6" t="s">
        <v>18</v>
      </c>
      <c r="C11" s="1" t="str">
        <f>REPLACE(B11,2,3,"かきくけこ")</f>
        <v>ｱかきくけこアイうちアイ</v>
      </c>
      <c r="D11" s="1" t="str">
        <f>SUBSTITUTE(B11,"アイ", "***")</f>
        <v>ｱｲウチ***うち***</v>
      </c>
      <c r="E11" s="1" t="str">
        <f>SUBSTITUTE(B11,"アイ","***",2)</f>
        <v>ｱｲウチアイうち***</v>
      </c>
    </row>
    <row r="12" spans="1:5" x14ac:dyDescent="0.15">
      <c r="B12" s="6" t="s">
        <v>19</v>
      </c>
      <c r="C12" s="1" t="str">
        <f>REPLACE(B12,2,3,"かきくけこ")</f>
        <v>Pかきくけこｳﾁアイｳﾁアイ</v>
      </c>
      <c r="D12" s="1" t="str">
        <f>SUBSTITUTE(B12,"アイ", "***")</f>
        <v>PQ***ｳﾁ***ｳﾁ***</v>
      </c>
      <c r="E12" s="1" t="str">
        <f>SUBSTITUTE(B12,"アイ","***",2)</f>
        <v>PQアイｳﾁ***ｳﾁアイ</v>
      </c>
    </row>
    <row r="13" spans="1:5" x14ac:dyDescent="0.15">
      <c r="B13" s="4"/>
    </row>
    <row r="16" spans="1:5" x14ac:dyDescent="0.15">
      <c r="A16" t="s">
        <v>0</v>
      </c>
      <c r="B16" t="s">
        <v>20</v>
      </c>
    </row>
    <row r="17" spans="1:7" x14ac:dyDescent="0.15">
      <c r="F17" t="s">
        <v>2</v>
      </c>
    </row>
    <row r="18" spans="1:7" x14ac:dyDescent="0.15">
      <c r="B18" s="3" t="s">
        <v>5</v>
      </c>
      <c r="C18" s="3" t="s">
        <v>21</v>
      </c>
      <c r="F18" s="3" t="s">
        <v>5</v>
      </c>
      <c r="G18" s="3" t="s">
        <v>21</v>
      </c>
    </row>
    <row r="19" spans="1:7" x14ac:dyDescent="0.15">
      <c r="B19" s="1" t="s">
        <v>22</v>
      </c>
      <c r="C19" s="1"/>
      <c r="F19" s="1" t="s">
        <v>22</v>
      </c>
      <c r="G19" s="1" t="str">
        <f>SUBSTITUTE(F19,"株式会社","（株）")</f>
        <v>（株）大岩商会</v>
      </c>
    </row>
    <row r="20" spans="1:7" x14ac:dyDescent="0.15">
      <c r="B20" s="1" t="s">
        <v>23</v>
      </c>
      <c r="C20" s="1"/>
      <c r="F20" s="1" t="s">
        <v>23</v>
      </c>
      <c r="G20" s="1" t="str">
        <f>SUBSTITUTE(F20,"株式会社","（株）")</f>
        <v>ギレイ（株）</v>
      </c>
    </row>
    <row r="23" spans="1:7" x14ac:dyDescent="0.15">
      <c r="A23" t="s">
        <v>1</v>
      </c>
      <c r="B23" t="s">
        <v>25</v>
      </c>
    </row>
    <row r="24" spans="1:7" x14ac:dyDescent="0.15">
      <c r="F24" t="s">
        <v>2</v>
      </c>
    </row>
    <row r="25" spans="1:7" x14ac:dyDescent="0.15">
      <c r="B25" s="3" t="s">
        <v>33</v>
      </c>
      <c r="C25" s="3" t="s">
        <v>24</v>
      </c>
      <c r="D25" s="3" t="s">
        <v>21</v>
      </c>
      <c r="F25" s="3" t="s">
        <v>24</v>
      </c>
      <c r="G25" s="3" t="s">
        <v>21</v>
      </c>
    </row>
    <row r="26" spans="1:7" x14ac:dyDescent="0.15">
      <c r="B26" s="1" t="s">
        <v>26</v>
      </c>
      <c r="C26" s="1"/>
      <c r="D26" s="1"/>
      <c r="F26" s="1">
        <f>SEARCH("A",B26)</f>
        <v>4</v>
      </c>
      <c r="G26" s="1" t="str">
        <f>REPLACE(B26,F26,4,"D10")</f>
        <v>NP-D10-702</v>
      </c>
    </row>
    <row r="27" spans="1:7" x14ac:dyDescent="0.15">
      <c r="B27" s="1" t="s">
        <v>27</v>
      </c>
      <c r="C27" s="1"/>
      <c r="D27" s="1"/>
      <c r="F27" s="1">
        <f>SEARCH("A",B27)</f>
        <v>5</v>
      </c>
      <c r="G27" s="1" t="str">
        <f>REPLACE(B27,F27,4,"D10")</f>
        <v>K346D10-A1</v>
      </c>
    </row>
    <row r="28" spans="1:7" x14ac:dyDescent="0.15">
      <c r="B28" s="1" t="s">
        <v>28</v>
      </c>
      <c r="C28" s="1"/>
      <c r="D28" s="1"/>
      <c r="F28" s="1">
        <f>SEARCH("A",B28)</f>
        <v>6</v>
      </c>
      <c r="G28" s="1" t="str">
        <f>REPLACE(B28,F28,4,"D10")</f>
        <v>106B8D10A4956</v>
      </c>
    </row>
    <row r="29" spans="1:7" x14ac:dyDescent="0.15">
      <c r="C29" t="s">
        <v>30</v>
      </c>
    </row>
    <row r="30" spans="1:7" x14ac:dyDescent="0.15">
      <c r="C30" t="s">
        <v>31</v>
      </c>
    </row>
    <row r="33" spans="1:7" x14ac:dyDescent="0.15">
      <c r="A33" t="s">
        <v>29</v>
      </c>
      <c r="B33" t="s">
        <v>32</v>
      </c>
    </row>
    <row r="34" spans="1:7" x14ac:dyDescent="0.15">
      <c r="F34" t="s">
        <v>2</v>
      </c>
    </row>
    <row r="35" spans="1:7" x14ac:dyDescent="0.15">
      <c r="B35" s="3" t="s">
        <v>33</v>
      </c>
      <c r="C35" s="3" t="s">
        <v>21</v>
      </c>
      <c r="F35" s="3" t="s">
        <v>33</v>
      </c>
      <c r="G35" s="3" t="s">
        <v>21</v>
      </c>
    </row>
    <row r="36" spans="1:7" x14ac:dyDescent="0.15">
      <c r="B36" s="6" t="s">
        <v>34</v>
      </c>
      <c r="C36" s="1"/>
      <c r="F36" s="6" t="s">
        <v>34</v>
      </c>
      <c r="G36" s="1" t="str">
        <f>SUBSTITUTE(F36,"-","/",2)</f>
        <v>NP-AB15/702</v>
      </c>
    </row>
    <row r="37" spans="1:7" x14ac:dyDescent="0.15">
      <c r="B37" s="6" t="s">
        <v>35</v>
      </c>
      <c r="C37" s="1"/>
      <c r="F37" s="6" t="s">
        <v>35</v>
      </c>
      <c r="G37" s="1" t="str">
        <f>SUBSTITUTE(F37,"-","/",2)</f>
        <v>K3-46A/203-A1</v>
      </c>
    </row>
    <row r="38" spans="1:7" x14ac:dyDescent="0.15">
      <c r="B38" s="6" t="s">
        <v>36</v>
      </c>
      <c r="C38" s="1"/>
      <c r="F38" s="6" t="s">
        <v>36</v>
      </c>
      <c r="G38" s="1" t="str">
        <f>SUBSTITUTE(F38,"-","/",2)</f>
        <v>106-B8A/78-A-49</v>
      </c>
    </row>
  </sheetData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REPLACE・SUBSTITUTE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2010-01-27T02:04:21Z</cp:lastPrinted>
  <dcterms:created xsi:type="dcterms:W3CDTF">2009-08-15T02:04:31Z</dcterms:created>
  <dcterms:modified xsi:type="dcterms:W3CDTF">2017-08-12T01:38:49Z</dcterms:modified>
</cp:coreProperties>
</file>