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390" yWindow="315" windowWidth="14340" windowHeight="8055"/>
  </bookViews>
  <sheets>
    <sheet name="LARGE・SMALL" sheetId="2" r:id="rId1"/>
    <sheet name="RANK.EQ" sheetId="3" r:id="rId2"/>
  </sheets>
  <calcPr calcId="171027"/>
</workbook>
</file>

<file path=xl/calcChain.xml><?xml version="1.0" encoding="utf-8"?>
<calcChain xmlns="http://schemas.openxmlformats.org/spreadsheetml/2006/main">
  <c r="D35" i="3" l="1"/>
  <c r="E35" i="3"/>
  <c r="F35" i="3"/>
  <c r="G35" i="3"/>
  <c r="H35" i="3"/>
  <c r="I35" i="3"/>
  <c r="C35" i="3"/>
  <c r="D24" i="3"/>
  <c r="E24" i="3"/>
  <c r="F24" i="3"/>
  <c r="G24" i="3"/>
  <c r="H24" i="3"/>
  <c r="C24" i="3"/>
  <c r="C10" i="3"/>
  <c r="D10" i="3"/>
  <c r="E10" i="3"/>
  <c r="F10" i="3"/>
  <c r="G10" i="3"/>
  <c r="H10" i="3"/>
  <c r="I10" i="3"/>
  <c r="D23" i="3" l="1"/>
  <c r="E23" i="3"/>
  <c r="F23" i="3"/>
  <c r="G23" i="3"/>
  <c r="H23" i="3"/>
  <c r="C23" i="3"/>
  <c r="D34" i="2"/>
  <c r="E34" i="2"/>
  <c r="F34" i="2"/>
  <c r="G34" i="2"/>
  <c r="H34" i="2"/>
  <c r="I34" i="2"/>
  <c r="C34" i="2"/>
  <c r="D23" i="2"/>
  <c r="E23" i="2"/>
  <c r="F23" i="2"/>
  <c r="G23" i="2"/>
  <c r="H23" i="2"/>
  <c r="I23" i="2"/>
  <c r="C23" i="2"/>
  <c r="D12" i="2"/>
  <c r="E12" i="2"/>
  <c r="F12" i="2"/>
  <c r="G12" i="2"/>
  <c r="H12" i="2"/>
  <c r="I12" i="2"/>
  <c r="C12" i="2"/>
  <c r="D11" i="2"/>
  <c r="E11" i="2"/>
  <c r="F11" i="2"/>
  <c r="G11" i="2"/>
  <c r="H11" i="2"/>
  <c r="I11" i="2"/>
  <c r="C11" i="2"/>
</calcChain>
</file>

<file path=xl/sharedStrings.xml><?xml version="1.0" encoding="utf-8"?>
<sst xmlns="http://schemas.openxmlformats.org/spreadsheetml/2006/main" count="81" uniqueCount="48">
  <si>
    <t>＜練習1＞</t>
    <rPh sb="1" eb="3">
      <t>レンシュウ</t>
    </rPh>
    <phoneticPr fontId="3"/>
  </si>
  <si>
    <t>＜練習2＞</t>
    <rPh sb="1" eb="3">
      <t>レンシュウ</t>
    </rPh>
    <phoneticPr fontId="3"/>
  </si>
  <si>
    <t>＜結果＞</t>
    <rPh sb="1" eb="3">
      <t>ケッカ</t>
    </rPh>
    <phoneticPr fontId="3"/>
  </si>
  <si>
    <t>&lt;例&gt;</t>
    <rPh sb="1" eb="2">
      <t>レイ</t>
    </rPh>
    <phoneticPr fontId="3"/>
  </si>
  <si>
    <t>得点</t>
    <rPh sb="0" eb="2">
      <t>トクテン</t>
    </rPh>
    <phoneticPr fontId="3"/>
  </si>
  <si>
    <t>No</t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</si>
  <si>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</si>
  <si>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</si>
  <si>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</si>
  <si>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</si>
  <si>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</si>
  <si>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</si>
  <si>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</si>
  <si>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◎大きい方から数えて…番目　LARGE　/　小さい方から数えて…番目　SMALL</t>
    <rPh sb="1" eb="2">
      <t>オオ</t>
    </rPh>
    <rPh sb="4" eb="5">
      <t>ホウ</t>
    </rPh>
    <rPh sb="7" eb="8">
      <t>カゾ</t>
    </rPh>
    <rPh sb="11" eb="13">
      <t>バンメ</t>
    </rPh>
    <rPh sb="22" eb="23">
      <t>チイ</t>
    </rPh>
    <rPh sb="25" eb="26">
      <t>ホウ</t>
    </rPh>
    <rPh sb="28" eb="29">
      <t>カゾ</t>
    </rPh>
    <rPh sb="32" eb="34">
      <t>バンメ</t>
    </rPh>
    <phoneticPr fontId="3"/>
  </si>
  <si>
    <t>LARGE（セル範囲，順位）</t>
    <rPh sb="8" eb="10">
      <t>ハンイ</t>
    </rPh>
    <rPh sb="11" eb="13">
      <t>ジュンイ</t>
    </rPh>
    <phoneticPr fontId="3"/>
  </si>
  <si>
    <t>SMALL（セル範囲，順位）</t>
    <rPh sb="8" eb="10">
      <t>ハンイ</t>
    </rPh>
    <rPh sb="11" eb="13">
      <t>ジュンイ</t>
    </rPh>
    <phoneticPr fontId="3"/>
  </si>
  <si>
    <t>範囲内の数値で，大きい方から数えて･･･番目の値を求める。</t>
    <rPh sb="0" eb="3">
      <t>ハンイナイ</t>
    </rPh>
    <rPh sb="4" eb="6">
      <t>スウチ</t>
    </rPh>
    <rPh sb="8" eb="9">
      <t>オオ</t>
    </rPh>
    <rPh sb="11" eb="12">
      <t>ホウ</t>
    </rPh>
    <rPh sb="14" eb="15">
      <t>カゾ</t>
    </rPh>
    <rPh sb="20" eb="22">
      <t>バンメ</t>
    </rPh>
    <rPh sb="23" eb="24">
      <t>アタイ</t>
    </rPh>
    <rPh sb="25" eb="26">
      <t>モト</t>
    </rPh>
    <phoneticPr fontId="3"/>
  </si>
  <si>
    <t>範囲内の数値で，小さい方から数えて･･･番目の値を求める。</t>
    <rPh sb="0" eb="3">
      <t>ハンイナイ</t>
    </rPh>
    <rPh sb="4" eb="6">
      <t>スウチ</t>
    </rPh>
    <rPh sb="8" eb="9">
      <t>チイ</t>
    </rPh>
    <rPh sb="11" eb="12">
      <t>ホウ</t>
    </rPh>
    <rPh sb="14" eb="15">
      <t>カゾ</t>
    </rPh>
    <rPh sb="20" eb="22">
      <t>バンメ</t>
    </rPh>
    <rPh sb="23" eb="24">
      <t>アタイ</t>
    </rPh>
    <rPh sb="25" eb="26">
      <t>モト</t>
    </rPh>
    <phoneticPr fontId="3"/>
  </si>
  <si>
    <t>値-第3位</t>
    <rPh sb="0" eb="1">
      <t>アタイ</t>
    </rPh>
    <rPh sb="2" eb="3">
      <t>ダイ</t>
    </rPh>
    <rPh sb="4" eb="5">
      <t>イ</t>
    </rPh>
    <phoneticPr fontId="3"/>
  </si>
  <si>
    <t>値</t>
    <rPh sb="0" eb="1">
      <t>アタイ</t>
    </rPh>
    <phoneticPr fontId="3"/>
  </si>
  <si>
    <t>値-下から第3位</t>
    <rPh sb="0" eb="1">
      <t>アタイ</t>
    </rPh>
    <rPh sb="2" eb="3">
      <t>シタ</t>
    </rPh>
    <rPh sb="5" eb="6">
      <t>ダイ</t>
    </rPh>
    <rPh sb="7" eb="8">
      <t>イ</t>
    </rPh>
    <phoneticPr fontId="3"/>
  </si>
  <si>
    <t>番号</t>
    <rPh sb="0" eb="2">
      <t>バンゴウ</t>
    </rPh>
    <phoneticPr fontId="3"/>
  </si>
  <si>
    <t>上位3人が「合格」と表示されるようにしなさい。（不合格は表示なし）</t>
    <rPh sb="0" eb="2">
      <t>ジョウイ</t>
    </rPh>
    <rPh sb="3" eb="4">
      <t>ニン</t>
    </rPh>
    <rPh sb="6" eb="8">
      <t>ゴウカク</t>
    </rPh>
    <rPh sb="10" eb="12">
      <t>ヒョウジ</t>
    </rPh>
    <rPh sb="24" eb="27">
      <t>フゴウカク</t>
    </rPh>
    <rPh sb="28" eb="30">
      <t>ヒョウジ</t>
    </rPh>
    <phoneticPr fontId="3"/>
  </si>
  <si>
    <t>判定</t>
    <rPh sb="0" eb="2">
      <t>ハンテイ</t>
    </rPh>
    <phoneticPr fontId="3"/>
  </si>
  <si>
    <t>下位2人は「補習授業」，それ以上の下位3人（下から3～5位）は「課題提出」，それ以上は表示なしになるように</t>
    <rPh sb="0" eb="2">
      <t>カイ</t>
    </rPh>
    <rPh sb="3" eb="4">
      <t>ニン</t>
    </rPh>
    <rPh sb="6" eb="8">
      <t>ホシュウ</t>
    </rPh>
    <rPh sb="8" eb="10">
      <t>ジュギョウ</t>
    </rPh>
    <rPh sb="14" eb="16">
      <t>イジョウ</t>
    </rPh>
    <rPh sb="17" eb="19">
      <t>カイ</t>
    </rPh>
    <rPh sb="20" eb="21">
      <t>ニン</t>
    </rPh>
    <rPh sb="22" eb="23">
      <t>シタ</t>
    </rPh>
    <rPh sb="28" eb="29">
      <t>イ</t>
    </rPh>
    <rPh sb="32" eb="34">
      <t>カダイ</t>
    </rPh>
    <rPh sb="34" eb="36">
      <t>テイシュツ</t>
    </rPh>
    <rPh sb="40" eb="42">
      <t>イジョウ</t>
    </rPh>
    <rPh sb="43" eb="45">
      <t>ヒョウジ</t>
    </rPh>
    <phoneticPr fontId="3"/>
  </si>
  <si>
    <t>関数を使って設定しなさい。</t>
    <rPh sb="0" eb="2">
      <t>カンスウ</t>
    </rPh>
    <rPh sb="3" eb="4">
      <t>ツカ</t>
    </rPh>
    <rPh sb="6" eb="8">
      <t>セッテイ</t>
    </rPh>
    <phoneticPr fontId="3"/>
  </si>
  <si>
    <t>対象数値の範囲内での順位を求める。</t>
    <rPh sb="0" eb="2">
      <t>タイショウ</t>
    </rPh>
    <rPh sb="2" eb="4">
      <t>スウチ</t>
    </rPh>
    <rPh sb="5" eb="8">
      <t>ハンイナイ</t>
    </rPh>
    <rPh sb="10" eb="12">
      <t>ジュンイ</t>
    </rPh>
    <rPh sb="13" eb="14">
      <t>モト</t>
    </rPh>
    <phoneticPr fontId="3"/>
  </si>
  <si>
    <t>＊降順・昇順･･･　TRUE(1）：昇順　　FALSE(0）：降順　（省略時　降順）　</t>
    <rPh sb="1" eb="3">
      <t>コウジュン</t>
    </rPh>
    <rPh sb="4" eb="6">
      <t>ショウジュン</t>
    </rPh>
    <rPh sb="18" eb="20">
      <t>ショウジュン</t>
    </rPh>
    <rPh sb="31" eb="33">
      <t>コウジュン</t>
    </rPh>
    <rPh sb="35" eb="37">
      <t>ショウリャク</t>
    </rPh>
    <rPh sb="37" eb="38">
      <t>ジ</t>
    </rPh>
    <rPh sb="39" eb="41">
      <t>コウジュン</t>
    </rPh>
    <phoneticPr fontId="3"/>
  </si>
  <si>
    <t>順位</t>
    <rPh sb="0" eb="2">
      <t>ジュンイ</t>
    </rPh>
    <phoneticPr fontId="3"/>
  </si>
  <si>
    <t>得点の高い順に順位をつける</t>
    <rPh sb="0" eb="2">
      <t>トクテン</t>
    </rPh>
    <rPh sb="3" eb="4">
      <t>タカ</t>
    </rPh>
    <rPh sb="5" eb="6">
      <t>ジュン</t>
    </rPh>
    <rPh sb="7" eb="9">
      <t>ジュンイ</t>
    </rPh>
    <phoneticPr fontId="3"/>
  </si>
  <si>
    <t>成績</t>
    <rPh sb="0" eb="2">
      <t>セイセキ</t>
    </rPh>
    <phoneticPr fontId="3"/>
  </si>
  <si>
    <t>最高点の人は「優勝」，第2位，3位の人は「準優勝」と表示しなさい。</t>
    <rPh sb="0" eb="3">
      <t>サイコウテン</t>
    </rPh>
    <rPh sb="4" eb="5">
      <t>ヒト</t>
    </rPh>
    <rPh sb="7" eb="9">
      <t>ユウショウ</t>
    </rPh>
    <rPh sb="11" eb="12">
      <t>ダイ</t>
    </rPh>
    <rPh sb="13" eb="14">
      <t>イ</t>
    </rPh>
    <rPh sb="16" eb="17">
      <t>イ</t>
    </rPh>
    <rPh sb="18" eb="19">
      <t>ヒト</t>
    </rPh>
    <rPh sb="21" eb="24">
      <t>ジュンユウショウ</t>
    </rPh>
    <rPh sb="26" eb="28">
      <t>ヒョウジ</t>
    </rPh>
    <phoneticPr fontId="3"/>
  </si>
  <si>
    <t>次の投手の防御率を計算し，順位をつけなさい。</t>
    <rPh sb="0" eb="1">
      <t>ツギ</t>
    </rPh>
    <rPh sb="2" eb="4">
      <t>トウシュ</t>
    </rPh>
    <rPh sb="5" eb="8">
      <t>ボウギョリツ</t>
    </rPh>
    <rPh sb="9" eb="11">
      <t>ケイサン</t>
    </rPh>
    <rPh sb="13" eb="15">
      <t>ジュンイ</t>
    </rPh>
    <phoneticPr fontId="3"/>
  </si>
  <si>
    <t>投手名</t>
    <rPh sb="0" eb="2">
      <t>トウシュ</t>
    </rPh>
    <rPh sb="2" eb="3">
      <t>メイ</t>
    </rPh>
    <phoneticPr fontId="3"/>
  </si>
  <si>
    <t>投球回数</t>
    <rPh sb="0" eb="2">
      <t>トウキュウ</t>
    </rPh>
    <rPh sb="2" eb="4">
      <t>カイスウ</t>
    </rPh>
    <phoneticPr fontId="3"/>
  </si>
  <si>
    <t>自責点</t>
    <rPh sb="0" eb="2">
      <t>ジセキ</t>
    </rPh>
    <rPh sb="2" eb="3">
      <t>テン</t>
    </rPh>
    <phoneticPr fontId="3"/>
  </si>
  <si>
    <t>防御率</t>
    <rPh sb="0" eb="3">
      <t>ボウギョリツ</t>
    </rPh>
    <phoneticPr fontId="3"/>
  </si>
  <si>
    <t>投手01</t>
    <rPh sb="0" eb="2">
      <t>トウシュ</t>
    </rPh>
    <phoneticPr fontId="3"/>
  </si>
  <si>
    <t>投手02</t>
    <rPh sb="0" eb="2">
      <t>トウシュ</t>
    </rPh>
    <phoneticPr fontId="3"/>
  </si>
  <si>
    <t>投手03</t>
    <rPh sb="0" eb="2">
      <t>トウシュ</t>
    </rPh>
    <phoneticPr fontId="3"/>
  </si>
  <si>
    <t>投手04</t>
    <rPh sb="0" eb="2">
      <t>トウシュ</t>
    </rPh>
    <phoneticPr fontId="3"/>
  </si>
  <si>
    <t>投手05</t>
    <rPh sb="0" eb="2">
      <t>トウシュ</t>
    </rPh>
    <phoneticPr fontId="3"/>
  </si>
  <si>
    <t>投手06</t>
    <rPh sb="0" eb="2">
      <t>トウシュ</t>
    </rPh>
    <phoneticPr fontId="3"/>
  </si>
  <si>
    <t>＊防御率＝自責点÷投球回数×9（小数2位まで表示）</t>
    <rPh sb="1" eb="4">
      <t>ボウギョリツ</t>
    </rPh>
    <rPh sb="5" eb="7">
      <t>ジセキ</t>
    </rPh>
    <rPh sb="7" eb="8">
      <t>テン</t>
    </rPh>
    <rPh sb="9" eb="11">
      <t>トウキュウ</t>
    </rPh>
    <rPh sb="11" eb="13">
      <t>カイスウ</t>
    </rPh>
    <rPh sb="16" eb="18">
      <t>ショウスウ</t>
    </rPh>
    <rPh sb="19" eb="20">
      <t>イ</t>
    </rPh>
    <rPh sb="22" eb="24">
      <t>ヒョウジ</t>
    </rPh>
    <phoneticPr fontId="3"/>
  </si>
  <si>
    <t>◎順位をつける　RANK.EQ</t>
    <rPh sb="1" eb="3">
      <t>ジュンイ</t>
    </rPh>
    <phoneticPr fontId="3"/>
  </si>
  <si>
    <t>RANK.EQ（ランク対象の数値，セル範囲 ［，降順/昇順］）</t>
    <rPh sb="11" eb="13">
      <t>タイショウ</t>
    </rPh>
    <rPh sb="14" eb="16">
      <t>スウチ</t>
    </rPh>
    <rPh sb="19" eb="21">
      <t>ハンイ</t>
    </rPh>
    <rPh sb="24" eb="26">
      <t>コウジュン</t>
    </rPh>
    <rPh sb="27" eb="29">
      <t>ショウジュン</t>
    </rPh>
    <phoneticPr fontId="3"/>
  </si>
  <si>
    <t>＊複数の数値が同じ順位の時は、その最高値を返す。</t>
    <rPh sb="1" eb="3">
      <t>フクスウ</t>
    </rPh>
    <rPh sb="4" eb="6">
      <t>スウチ</t>
    </rPh>
    <rPh sb="7" eb="8">
      <t>オナ</t>
    </rPh>
    <rPh sb="9" eb="11">
      <t>ジュンイ</t>
    </rPh>
    <rPh sb="12" eb="13">
      <t>トキ</t>
    </rPh>
    <rPh sb="17" eb="19">
      <t>サイコウ</t>
    </rPh>
    <rPh sb="19" eb="20">
      <t>チ</t>
    </rPh>
    <rPh sb="21" eb="22">
      <t>カエ</t>
    </rPh>
    <phoneticPr fontId="3"/>
  </si>
  <si>
    <t>＊「67」が2個ある　→　「4位」が2個、「5位」は飛ばす。</t>
    <rPh sb="7" eb="8">
      <t>コ</t>
    </rPh>
    <rPh sb="15" eb="16">
      <t>イ</t>
    </rPh>
    <rPh sb="19" eb="20">
      <t>コ</t>
    </rPh>
    <rPh sb="23" eb="24">
      <t>イ</t>
    </rPh>
    <rPh sb="26" eb="27">
      <t>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</si>
</sst>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1" fillId="0" borderId="0" xfId="0" applyFont="1">
      <alignment vertical="center"/>
    </xf>
    <xf numFmtId="38" fontId="0" fillId="0" borderId="0" xfId="1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1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82" fontId="0" fillId="0" borderId="1" xfId="0" applyNumberFormat="1" applyBorder="1">
      <alignment vertical="center"/>
    </xf>
    <xf numFmtId="0" fontId="5" fillId="0" borderId="0" xfId="2" applyFo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/>
  </sheetViews>
  <sheetFormatPr defaultRowHeight="13.5" x14ac:dyDescent="0.15"/>
  <cols>
    <col min="1" max="1" width="11.125" customWidth="1"/>
    <col min="2" max="9" width="10.625" customWidth="1"/>
    <col min="10" max="10" width="11.5" bestFit="1" customWidth="1"/>
    <col min="11" max="12" width="11.375" customWidth="1"/>
  </cols>
  <sheetData>
    <row r="1" spans="1:9" ht="25.5" x14ac:dyDescent="0.15">
      <c r="A1" s="13" t="s">
        <v>13</v>
      </c>
    </row>
    <row r="3" spans="1:9" x14ac:dyDescent="0.15">
      <c r="A3" t="s">
        <v>14</v>
      </c>
      <c r="C3" t="s">
        <v>16</v>
      </c>
    </row>
    <row r="4" spans="1:9" x14ac:dyDescent="0.15">
      <c r="A4" t="s">
        <v>15</v>
      </c>
      <c r="C4" t="s">
        <v>17</v>
      </c>
    </row>
    <row r="7" spans="1:9" x14ac:dyDescent="0.15">
      <c r="A7" s="1"/>
    </row>
    <row r="8" spans="1:9" x14ac:dyDescent="0.15">
      <c r="B8" t="s">
        <v>3</v>
      </c>
    </row>
    <row r="9" spans="1:9" x14ac:dyDescent="0.15">
      <c r="B9" s="2" t="s">
        <v>21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  <c r="H9" s="2" t="s">
        <v>11</v>
      </c>
      <c r="I9" s="2" t="s">
        <v>12</v>
      </c>
    </row>
    <row r="10" spans="1:9" x14ac:dyDescent="0.15">
      <c r="B10" s="2" t="s">
        <v>19</v>
      </c>
      <c r="C10" s="3">
        <v>67</v>
      </c>
      <c r="D10" s="3">
        <v>48</v>
      </c>
      <c r="E10" s="3">
        <v>87</v>
      </c>
      <c r="F10" s="3">
        <v>95</v>
      </c>
      <c r="G10" s="3">
        <v>78</v>
      </c>
      <c r="H10" s="3">
        <v>63</v>
      </c>
      <c r="I10" s="3">
        <v>58</v>
      </c>
    </row>
    <row r="11" spans="1:9" x14ac:dyDescent="0.15">
      <c r="B11" s="2" t="s">
        <v>18</v>
      </c>
      <c r="C11" s="3">
        <f>C10-LARGE($C$10:$I$10,3)</f>
        <v>-11</v>
      </c>
      <c r="D11" s="3">
        <f t="shared" ref="D11:I11" si="0">D10-LARGE($C$10:$I$10,3)</f>
        <v>-30</v>
      </c>
      <c r="E11" s="3">
        <f t="shared" si="0"/>
        <v>9</v>
      </c>
      <c r="F11" s="3">
        <f t="shared" si="0"/>
        <v>17</v>
      </c>
      <c r="G11" s="3">
        <f t="shared" si="0"/>
        <v>0</v>
      </c>
      <c r="H11" s="3">
        <f t="shared" si="0"/>
        <v>-15</v>
      </c>
      <c r="I11" s="3">
        <f t="shared" si="0"/>
        <v>-20</v>
      </c>
    </row>
    <row r="12" spans="1:9" x14ac:dyDescent="0.15">
      <c r="B12" s="11" t="s">
        <v>20</v>
      </c>
      <c r="C12" s="3">
        <f>C10-SMALL($C$10:$I$10,3)</f>
        <v>4</v>
      </c>
      <c r="D12" s="3">
        <f t="shared" ref="D12:I12" si="1">D10-SMALL($C$10:$I$10,3)</f>
        <v>-15</v>
      </c>
      <c r="E12" s="3">
        <f t="shared" si="1"/>
        <v>24</v>
      </c>
      <c r="F12" s="3">
        <f t="shared" si="1"/>
        <v>32</v>
      </c>
      <c r="G12" s="3">
        <f t="shared" si="1"/>
        <v>15</v>
      </c>
      <c r="H12" s="3">
        <f t="shared" si="1"/>
        <v>0</v>
      </c>
      <c r="I12" s="3">
        <f t="shared" si="1"/>
        <v>-5</v>
      </c>
    </row>
    <row r="16" spans="1:9" x14ac:dyDescent="0.15">
      <c r="A16" t="s">
        <v>0</v>
      </c>
      <c r="B16" t="s">
        <v>22</v>
      </c>
    </row>
    <row r="18" spans="1:9" x14ac:dyDescent="0.15">
      <c r="B18" s="2" t="s">
        <v>5</v>
      </c>
      <c r="C18" s="2">
        <v>1</v>
      </c>
      <c r="D18" s="2">
        <v>2</v>
      </c>
      <c r="E18" s="2">
        <v>3</v>
      </c>
      <c r="F18" s="2">
        <v>4</v>
      </c>
      <c r="G18" s="2">
        <v>5</v>
      </c>
      <c r="H18" s="2">
        <v>6</v>
      </c>
      <c r="I18" s="2">
        <v>7</v>
      </c>
    </row>
    <row r="19" spans="1:9" x14ac:dyDescent="0.15">
      <c r="B19" s="2" t="s">
        <v>4</v>
      </c>
      <c r="C19" s="3">
        <v>132</v>
      </c>
      <c r="D19" s="3">
        <v>158</v>
      </c>
      <c r="E19" s="2">
        <v>142</v>
      </c>
      <c r="F19" s="3">
        <v>119</v>
      </c>
      <c r="G19" s="3">
        <v>146</v>
      </c>
      <c r="H19" s="4">
        <v>163</v>
      </c>
      <c r="I19" s="3">
        <v>139</v>
      </c>
    </row>
    <row r="20" spans="1:9" x14ac:dyDescent="0.15">
      <c r="B20" s="2" t="s">
        <v>23</v>
      </c>
      <c r="C20" s="3"/>
      <c r="D20" s="3"/>
      <c r="E20" s="3"/>
      <c r="F20" s="3"/>
      <c r="G20" s="3"/>
      <c r="H20" s="3"/>
      <c r="I20" s="3"/>
    </row>
    <row r="22" spans="1:9" x14ac:dyDescent="0.15">
      <c r="B22" t="s">
        <v>2</v>
      </c>
    </row>
    <row r="23" spans="1:9" x14ac:dyDescent="0.15">
      <c r="B23" s="2" t="s">
        <v>23</v>
      </c>
      <c r="C23" s="3" t="str">
        <f t="shared" ref="C23:I23" si="2">IF(C19&gt;=LARGE($C$19:$I$19,3),"合格","")</f>
        <v/>
      </c>
      <c r="D23" s="3" t="str">
        <f t="shared" si="2"/>
        <v>合格</v>
      </c>
      <c r="E23" s="3" t="str">
        <f t="shared" si="2"/>
        <v/>
      </c>
      <c r="F23" s="3" t="str">
        <f t="shared" si="2"/>
        <v/>
      </c>
      <c r="G23" s="3" t="str">
        <f t="shared" si="2"/>
        <v>合格</v>
      </c>
      <c r="H23" s="3" t="str">
        <f t="shared" si="2"/>
        <v>合格</v>
      </c>
      <c r="I23" s="3" t="str">
        <f t="shared" si="2"/>
        <v/>
      </c>
    </row>
    <row r="24" spans="1:9" x14ac:dyDescent="0.15">
      <c r="H24" s="6"/>
      <c r="I24" s="7"/>
    </row>
    <row r="26" spans="1:9" x14ac:dyDescent="0.15">
      <c r="A26" t="s">
        <v>1</v>
      </c>
      <c r="B26" t="s">
        <v>24</v>
      </c>
    </row>
    <row r="27" spans="1:9" x14ac:dyDescent="0.15">
      <c r="B27" t="s">
        <v>25</v>
      </c>
    </row>
    <row r="29" spans="1:9" x14ac:dyDescent="0.15">
      <c r="B29" s="2" t="s">
        <v>5</v>
      </c>
      <c r="C29" s="2">
        <v>1</v>
      </c>
      <c r="D29" s="2">
        <v>2</v>
      </c>
      <c r="E29" s="2">
        <v>3</v>
      </c>
      <c r="F29" s="2">
        <v>4</v>
      </c>
      <c r="G29" s="2">
        <v>5</v>
      </c>
      <c r="H29" s="2">
        <v>6</v>
      </c>
      <c r="I29" s="2">
        <v>7</v>
      </c>
    </row>
    <row r="30" spans="1:9" x14ac:dyDescent="0.15">
      <c r="B30" s="2" t="s">
        <v>4</v>
      </c>
      <c r="C30" s="3">
        <v>132</v>
      </c>
      <c r="D30" s="3">
        <v>158</v>
      </c>
      <c r="E30" s="2">
        <v>142</v>
      </c>
      <c r="F30" s="3">
        <v>119</v>
      </c>
      <c r="G30" s="3">
        <v>146</v>
      </c>
      <c r="H30" s="4">
        <v>163</v>
      </c>
      <c r="I30" s="3">
        <v>139</v>
      </c>
    </row>
    <row r="31" spans="1:9" x14ac:dyDescent="0.15">
      <c r="B31" s="2" t="s">
        <v>23</v>
      </c>
      <c r="C31" s="3"/>
      <c r="D31" s="3"/>
      <c r="E31" s="3"/>
      <c r="F31" s="3"/>
      <c r="G31" s="3"/>
      <c r="H31" s="3"/>
      <c r="I31" s="3"/>
    </row>
    <row r="33" spans="2:9" x14ac:dyDescent="0.15">
      <c r="B33" t="s">
        <v>2</v>
      </c>
    </row>
    <row r="34" spans="2:9" x14ac:dyDescent="0.15">
      <c r="B34" s="2" t="s">
        <v>23</v>
      </c>
      <c r="C34" s="3" t="str">
        <f>IF(C30&lt;=SMALL($C$30:$I$30,2),"補習授業",IF(C30&lt;=SMALL($C$30:$I$30,5),"課題提出",""))</f>
        <v>補習授業</v>
      </c>
      <c r="D34" s="3" t="str">
        <f t="shared" ref="D34:I34" si="3">IF(D30&lt;=SMALL($C$30:$I$30,2),"補習授業",IF(D30&lt;=SMALL($C$30:$I$30,5),"課題提出",""))</f>
        <v/>
      </c>
      <c r="E34" s="3" t="str">
        <f t="shared" si="3"/>
        <v>課題提出</v>
      </c>
      <c r="F34" s="3" t="str">
        <f t="shared" si="3"/>
        <v>補習授業</v>
      </c>
      <c r="G34" s="3" t="str">
        <f t="shared" si="3"/>
        <v>課題提出</v>
      </c>
      <c r="H34" s="3" t="str">
        <f t="shared" si="3"/>
        <v/>
      </c>
      <c r="I34" s="3" t="str">
        <f t="shared" si="3"/>
        <v>課題提出</v>
      </c>
    </row>
  </sheetData>
  <phoneticPr fontId="3"/>
  <pageMargins left="0.75" right="0.75" top="1" bottom="1" header="0.51200000000000001" footer="0.51200000000000001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G13" sqref="G13"/>
    </sheetView>
  </sheetViews>
  <sheetFormatPr defaultRowHeight="13.5" x14ac:dyDescent="0.15"/>
  <cols>
    <col min="1" max="1" width="11.125" customWidth="1"/>
    <col min="2" max="9" width="10.625" customWidth="1"/>
    <col min="10" max="10" width="11.5" bestFit="1" customWidth="1"/>
    <col min="11" max="12" width="11.375" customWidth="1"/>
  </cols>
  <sheetData>
    <row r="1" spans="1:9" ht="25.5" x14ac:dyDescent="0.15">
      <c r="A1" s="13" t="s">
        <v>44</v>
      </c>
    </row>
    <row r="3" spans="1:9" x14ac:dyDescent="0.15">
      <c r="A3" t="s">
        <v>45</v>
      </c>
      <c r="F3" t="s">
        <v>26</v>
      </c>
    </row>
    <row r="4" spans="1:9" x14ac:dyDescent="0.15">
      <c r="F4" t="s">
        <v>27</v>
      </c>
    </row>
    <row r="5" spans="1:9" x14ac:dyDescent="0.15">
      <c r="F5" t="s">
        <v>46</v>
      </c>
    </row>
    <row r="6" spans="1:9" x14ac:dyDescent="0.15">
      <c r="A6" s="5"/>
    </row>
    <row r="7" spans="1:9" x14ac:dyDescent="0.15">
      <c r="B7" t="s">
        <v>3</v>
      </c>
      <c r="C7" t="s">
        <v>29</v>
      </c>
    </row>
    <row r="8" spans="1:9" x14ac:dyDescent="0.15">
      <c r="B8" s="2" t="s">
        <v>21</v>
      </c>
      <c r="C8" s="2" t="s">
        <v>6</v>
      </c>
      <c r="D8" s="2" t="s">
        <v>7</v>
      </c>
      <c r="E8" s="2" t="s">
        <v>8</v>
      </c>
      <c r="F8" s="2" t="s">
        <v>9</v>
      </c>
      <c r="G8" s="2" t="s">
        <v>10</v>
      </c>
      <c r="H8" s="2" t="s">
        <v>11</v>
      </c>
      <c r="I8" s="2" t="s">
        <v>12</v>
      </c>
    </row>
    <row r="9" spans="1:9" x14ac:dyDescent="0.15">
      <c r="B9" s="2" t="s">
        <v>4</v>
      </c>
      <c r="C9" s="3">
        <v>67</v>
      </c>
      <c r="D9" s="3">
        <v>48</v>
      </c>
      <c r="E9" s="3">
        <v>87</v>
      </c>
      <c r="F9" s="3">
        <v>95</v>
      </c>
      <c r="G9" s="3">
        <v>78</v>
      </c>
      <c r="H9" s="3">
        <v>67</v>
      </c>
      <c r="I9" s="3">
        <v>58</v>
      </c>
    </row>
    <row r="10" spans="1:9" x14ac:dyDescent="0.15">
      <c r="B10" s="2" t="s">
        <v>28</v>
      </c>
      <c r="C10" s="8">
        <f>_xlfn.RANK.EQ(C9,$C$9:$I$9,0)</f>
        <v>4</v>
      </c>
      <c r="D10" s="8">
        <f t="shared" ref="D10:I10" si="0">_xlfn.RANK.EQ(D9,$C$9:$I$9,0)</f>
        <v>7</v>
      </c>
      <c r="E10" s="8">
        <f t="shared" si="0"/>
        <v>2</v>
      </c>
      <c r="F10" s="8">
        <f t="shared" si="0"/>
        <v>1</v>
      </c>
      <c r="G10" s="8">
        <f t="shared" si="0"/>
        <v>3</v>
      </c>
      <c r="H10" s="8">
        <f t="shared" si="0"/>
        <v>4</v>
      </c>
      <c r="I10" s="8">
        <f t="shared" si="0"/>
        <v>6</v>
      </c>
    </row>
    <row r="11" spans="1:9" x14ac:dyDescent="0.15">
      <c r="F11" t="s">
        <v>47</v>
      </c>
    </row>
    <row r="14" spans="1:9" x14ac:dyDescent="0.15">
      <c r="A14" t="s">
        <v>0</v>
      </c>
      <c r="B14" t="s">
        <v>32</v>
      </c>
      <c r="F14" t="s">
        <v>43</v>
      </c>
    </row>
    <row r="16" spans="1:9" x14ac:dyDescent="0.15">
      <c r="B16" s="3" t="s">
        <v>33</v>
      </c>
      <c r="C16" s="2" t="s">
        <v>37</v>
      </c>
      <c r="D16" s="2" t="s">
        <v>38</v>
      </c>
      <c r="E16" s="2" t="s">
        <v>39</v>
      </c>
      <c r="F16" s="2" t="s">
        <v>40</v>
      </c>
      <c r="G16" s="2" t="s">
        <v>41</v>
      </c>
      <c r="H16" s="2" t="s">
        <v>42</v>
      </c>
    </row>
    <row r="17" spans="1:9" x14ac:dyDescent="0.15">
      <c r="B17" s="3" t="s">
        <v>34</v>
      </c>
      <c r="C17" s="3">
        <v>35</v>
      </c>
      <c r="D17" s="3">
        <v>28</v>
      </c>
      <c r="E17" s="3">
        <v>49</v>
      </c>
      <c r="F17" s="3">
        <v>30</v>
      </c>
      <c r="G17" s="3">
        <v>18</v>
      </c>
      <c r="H17" s="3">
        <v>42</v>
      </c>
    </row>
    <row r="18" spans="1:9" x14ac:dyDescent="0.15">
      <c r="B18" s="3" t="s">
        <v>35</v>
      </c>
      <c r="C18" s="3">
        <v>12</v>
      </c>
      <c r="D18" s="3">
        <v>8</v>
      </c>
      <c r="E18" s="3">
        <v>9</v>
      </c>
      <c r="F18" s="3">
        <v>6</v>
      </c>
      <c r="G18" s="3">
        <v>4</v>
      </c>
      <c r="H18" s="3">
        <v>12</v>
      </c>
    </row>
    <row r="19" spans="1:9" x14ac:dyDescent="0.15">
      <c r="B19" s="3" t="s">
        <v>36</v>
      </c>
      <c r="C19" s="3"/>
      <c r="D19" s="3"/>
      <c r="E19" s="3"/>
      <c r="F19" s="3"/>
      <c r="G19" s="3"/>
      <c r="H19" s="3"/>
    </row>
    <row r="20" spans="1:9" x14ac:dyDescent="0.15">
      <c r="B20" s="3" t="s">
        <v>28</v>
      </c>
      <c r="C20" s="3"/>
      <c r="D20" s="3"/>
      <c r="E20" s="3"/>
      <c r="F20" s="3"/>
      <c r="G20" s="3"/>
      <c r="H20" s="3"/>
    </row>
    <row r="22" spans="1:9" x14ac:dyDescent="0.15">
      <c r="B22" t="s">
        <v>2</v>
      </c>
    </row>
    <row r="23" spans="1:9" x14ac:dyDescent="0.15">
      <c r="B23" s="3" t="s">
        <v>36</v>
      </c>
      <c r="C23" s="12">
        <f t="shared" ref="C23:H23" si="1">C18/C17*9</f>
        <v>3.0857142857142859</v>
      </c>
      <c r="D23" s="12">
        <f t="shared" si="1"/>
        <v>2.5714285714285712</v>
      </c>
      <c r="E23" s="12">
        <f t="shared" si="1"/>
        <v>1.653061224489796</v>
      </c>
      <c r="F23" s="12">
        <f t="shared" si="1"/>
        <v>1.8</v>
      </c>
      <c r="G23" s="12">
        <f t="shared" si="1"/>
        <v>2</v>
      </c>
      <c r="H23" s="12">
        <f t="shared" si="1"/>
        <v>2.5714285714285712</v>
      </c>
    </row>
    <row r="24" spans="1:9" x14ac:dyDescent="0.15">
      <c r="B24" s="3" t="s">
        <v>28</v>
      </c>
      <c r="C24" s="3">
        <f>_xlfn.RANK.EQ(C23,$C$23:$H$23,TRUE)</f>
        <v>6</v>
      </c>
      <c r="D24" s="3">
        <f t="shared" ref="D24:H24" si="2">_xlfn.RANK.EQ(D23,$C$23:$H$23,TRUE)</f>
        <v>4</v>
      </c>
      <c r="E24" s="3">
        <f t="shared" si="2"/>
        <v>1</v>
      </c>
      <c r="F24" s="3">
        <f t="shared" si="2"/>
        <v>2</v>
      </c>
      <c r="G24" s="3">
        <f t="shared" si="2"/>
        <v>3</v>
      </c>
      <c r="H24" s="3">
        <f t="shared" si="2"/>
        <v>4</v>
      </c>
    </row>
    <row r="28" spans="1:9" x14ac:dyDescent="0.15">
      <c r="A28" t="s">
        <v>1</v>
      </c>
      <c r="B28" t="s">
        <v>31</v>
      </c>
    </row>
    <row r="30" spans="1:9" x14ac:dyDescent="0.15">
      <c r="B30" s="2" t="s">
        <v>21</v>
      </c>
      <c r="C30" s="2" t="s">
        <v>6</v>
      </c>
      <c r="D30" s="2" t="s">
        <v>7</v>
      </c>
      <c r="E30" s="2" t="s">
        <v>8</v>
      </c>
      <c r="F30" s="2" t="s">
        <v>9</v>
      </c>
      <c r="G30" s="2" t="s">
        <v>10</v>
      </c>
      <c r="H30" s="2" t="s">
        <v>11</v>
      </c>
      <c r="I30" s="2" t="s">
        <v>12</v>
      </c>
    </row>
    <row r="31" spans="1:9" x14ac:dyDescent="0.15">
      <c r="B31" s="2" t="s">
        <v>4</v>
      </c>
      <c r="C31" s="9">
        <v>158</v>
      </c>
      <c r="D31" s="9">
        <v>176</v>
      </c>
      <c r="E31" s="9">
        <v>142</v>
      </c>
      <c r="F31" s="9">
        <v>183</v>
      </c>
      <c r="G31" s="9">
        <v>162</v>
      </c>
      <c r="H31" s="10">
        <v>139</v>
      </c>
      <c r="I31" s="9">
        <v>146</v>
      </c>
    </row>
    <row r="32" spans="1:9" x14ac:dyDescent="0.15">
      <c r="B32" s="2" t="s">
        <v>30</v>
      </c>
      <c r="C32" s="9"/>
      <c r="D32" s="9"/>
      <c r="E32" s="9"/>
      <c r="F32" s="9"/>
      <c r="G32" s="9"/>
      <c r="H32" s="10"/>
      <c r="I32" s="9"/>
    </row>
    <row r="34" spans="2:9" x14ac:dyDescent="0.15">
      <c r="B34" t="s">
        <v>2</v>
      </c>
    </row>
    <row r="35" spans="2:9" x14ac:dyDescent="0.15">
      <c r="B35" s="2" t="s">
        <v>30</v>
      </c>
      <c r="C35" s="9" t="str">
        <f>IF(_xlfn.RANK.EQ(C31,$C$31:$I$31)=1,"優勝",IF(OR(_xlfn.RANK.EQ(C31,$C$31:$I$31)=2,_xlfn.RANK.EQ(C31,$C$31:$I$31)=3),"準優勝",""))</f>
        <v/>
      </c>
      <c r="D35" s="9" t="str">
        <f t="shared" ref="D35:I35" si="3">IF(_xlfn.RANK.EQ(D31,$C$31:$I$31)=1,"優勝",IF(OR(_xlfn.RANK.EQ(D31,$C$31:$I$31)=2,_xlfn.RANK.EQ(D31,$C$31:$I$31)=3),"準優勝",""))</f>
        <v>準優勝</v>
      </c>
      <c r="E35" s="9" t="str">
        <f t="shared" si="3"/>
        <v/>
      </c>
      <c r="F35" s="9" t="str">
        <f t="shared" si="3"/>
        <v>優勝</v>
      </c>
      <c r="G35" s="9" t="str">
        <f t="shared" si="3"/>
        <v>準優勝</v>
      </c>
      <c r="H35" s="9" t="str">
        <f t="shared" si="3"/>
        <v/>
      </c>
      <c r="I35" s="9" t="str">
        <f t="shared" si="3"/>
        <v/>
      </c>
    </row>
  </sheetData>
  <phoneticPr fontId="3"/>
  <pageMargins left="0.75" right="0.75" top="1" bottom="1" header="0.51200000000000001" footer="0.51200000000000001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LARGE・SMALL</vt:lpstr>
      <vt:lpstr>RANK.EQ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2010-03-15T06:54:32Z</cp:lastPrinted>
  <dcterms:created xsi:type="dcterms:W3CDTF">2009-08-15T02:04:31Z</dcterms:created>
  <dcterms:modified xsi:type="dcterms:W3CDTF">2017-08-12T07:36:54Z</dcterms:modified>
</cp:coreProperties>
</file>